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tte\Dropbox\Beauceronklubben\Möteshandlingar\Årsmöten\Årsmöte 2017\"/>
    </mc:Choice>
  </mc:AlternateContent>
  <bookViews>
    <workbookView xWindow="852" yWindow="8748" windowWidth="9372" windowHeight="4380" tabRatio="599" activeTab="1"/>
  </bookViews>
  <sheets>
    <sheet name="RESULTATRÄKNING" sheetId="2" r:id="rId1"/>
    <sheet name="BALANSRÄKNING" sheetId="3" r:id="rId2"/>
  </sheets>
  <calcPr calcId="152511"/>
</workbook>
</file>

<file path=xl/calcChain.xml><?xml version="1.0" encoding="utf-8"?>
<calcChain xmlns="http://schemas.openxmlformats.org/spreadsheetml/2006/main">
  <c r="B36" i="2" l="1"/>
  <c r="B29" i="2"/>
  <c r="B24" i="2"/>
  <c r="B22" i="2"/>
  <c r="B9" i="2"/>
  <c r="G14" i="3"/>
  <c r="D38" i="2"/>
  <c r="D9" i="2"/>
  <c r="D19" i="2" s="1"/>
  <c r="D42" i="2" l="1"/>
  <c r="G27" i="3"/>
  <c r="G22" i="3"/>
  <c r="G29" i="3" s="1"/>
  <c r="E19" i="3" l="1"/>
  <c r="E22" i="3"/>
  <c r="F27" i="3"/>
  <c r="F29" i="3" s="1"/>
  <c r="F22" i="3"/>
  <c r="E27" i="3"/>
  <c r="C27" i="3"/>
  <c r="C19" i="3"/>
  <c r="E14" i="3"/>
  <c r="B38" i="2"/>
  <c r="B19" i="2"/>
  <c r="F14" i="3"/>
  <c r="C22" i="3"/>
  <c r="C29" i="3" s="1"/>
  <c r="B42" i="2" l="1"/>
  <c r="E29" i="3"/>
</calcChain>
</file>

<file path=xl/sharedStrings.xml><?xml version="1.0" encoding="utf-8"?>
<sst xmlns="http://schemas.openxmlformats.org/spreadsheetml/2006/main" count="54" uniqueCount="48">
  <si>
    <t>Balanserat resultat</t>
  </si>
  <si>
    <t>Årets resultat</t>
  </si>
  <si>
    <t xml:space="preserve"> </t>
  </si>
  <si>
    <t xml:space="preserve">RESULTATRÄKNING                     </t>
  </si>
  <si>
    <t>BALANSRÄKNING</t>
  </si>
  <si>
    <t xml:space="preserve">TILLGÅNGAR                                  </t>
  </si>
  <si>
    <t>Kundfordringar</t>
  </si>
  <si>
    <t>SUMMA TILLGÅNGAR</t>
  </si>
  <si>
    <t>Stockholm i april 1998</t>
  </si>
  <si>
    <t>EGET KAPITAL OCH SKULDER</t>
  </si>
  <si>
    <t>Summa eget kapital</t>
  </si>
  <si>
    <t>Kortfristiga skulder</t>
  </si>
  <si>
    <t>Summa kortfristiga skulder</t>
  </si>
  <si>
    <t>Summa intäkter</t>
  </si>
  <si>
    <t xml:space="preserve">Eget kapital    </t>
  </si>
  <si>
    <t>SUMMA EGET KAPITAL OCH SKULDER</t>
  </si>
  <si>
    <t>Ränteintäkter</t>
  </si>
  <si>
    <t>Intäkter</t>
  </si>
  <si>
    <t>Svenska Beauceronklubben</t>
  </si>
  <si>
    <t>Medlemsintäkter</t>
  </si>
  <si>
    <t>Annonsförsäljning Dubbelsporren</t>
  </si>
  <si>
    <t>Uppfödarregister</t>
  </si>
  <si>
    <t>Raskompendium</t>
  </si>
  <si>
    <t>MH, korning, vallanlag, exteriör</t>
  </si>
  <si>
    <t>Läger</t>
  </si>
  <si>
    <t>Övriga intäkter</t>
  </si>
  <si>
    <t>Öresutjämning</t>
  </si>
  <si>
    <t xml:space="preserve">Kostnader  </t>
  </si>
  <si>
    <t>Reklam och PR</t>
  </si>
  <si>
    <t>Stambokföringsavgifter</t>
  </si>
  <si>
    <t>Postbefordran</t>
  </si>
  <si>
    <t>Årsmöte</t>
  </si>
  <si>
    <t>Priser, presenter, lotter</t>
  </si>
  <si>
    <t>Kongress och konferens</t>
  </si>
  <si>
    <t>Utbildning</t>
  </si>
  <si>
    <t>Försäkring SBK</t>
  </si>
  <si>
    <t>Dubbelsporren</t>
  </si>
  <si>
    <t>Medlemsavgifter</t>
  </si>
  <si>
    <t>Summa kostnader</t>
  </si>
  <si>
    <t>Interimsfordringar</t>
  </si>
  <si>
    <t>Plusgiro</t>
  </si>
  <si>
    <t>Bank</t>
  </si>
  <si>
    <t>Försäljning klubbshop, lotter m.m.</t>
  </si>
  <si>
    <t>MH, korning</t>
  </si>
  <si>
    <t>Rasspecial</t>
  </si>
  <si>
    <t>Gåvor och donationer</t>
  </si>
  <si>
    <t>Övriga kortfristiga skulder</t>
  </si>
  <si>
    <t>Avgifter Plusgiro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</si>
</sst>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8" x14ac:knownFonts="1">
    <font>
      <sz val="10"/>
      <name val="Arial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1" fillId="0" borderId="0" xfId="0" applyFont="1" applyAlignment="1">
      <alignment horizontal="right"/>
    </xf>
    <xf numFmtId="14" fontId="3" fillId="0" borderId="0" xfId="0" applyNumberFormat="1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quotePrefix="1" applyFont="1" applyAlignment="1">
      <alignment horizontal="left"/>
    </xf>
    <xf numFmtId="4" fontId="3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Border="1"/>
    <xf numFmtId="4" fontId="2" fillId="0" borderId="0" xfId="0" applyNumberFormat="1" applyFont="1"/>
    <xf numFmtId="164" fontId="3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opLeftCell="A25" zoomScaleNormal="100" workbookViewId="0">
      <selection activeCell="A2" sqref="A2"/>
    </sheetView>
  </sheetViews>
  <sheetFormatPr defaultColWidth="9.109375" defaultRowHeight="15.6" x14ac:dyDescent="0.3"/>
  <cols>
    <col min="1" max="1" width="42.88671875" style="1" customWidth="1"/>
    <col min="2" max="2" width="15.109375" style="1" customWidth="1"/>
    <col min="3" max="3" width="5.44140625" style="1" customWidth="1"/>
    <col min="4" max="4" width="15.109375" style="1" customWidth="1"/>
    <col min="5" max="5" width="12.109375" style="1" customWidth="1"/>
    <col min="6" max="6" width="10.5546875" style="1" customWidth="1"/>
    <col min="7" max="9" width="9.109375" style="1"/>
    <col min="10" max="10" width="12" style="1" customWidth="1"/>
    <col min="11" max="16384" width="9.109375" style="1"/>
  </cols>
  <sheetData>
    <row r="1" spans="1:5" ht="18" x14ac:dyDescent="0.35">
      <c r="A1" s="17" t="s">
        <v>18</v>
      </c>
      <c r="E1"/>
    </row>
    <row r="2" spans="1:5" x14ac:dyDescent="0.3">
      <c r="A2" s="9" t="s">
        <v>2</v>
      </c>
      <c r="E2" s="5"/>
    </row>
    <row r="3" spans="1:5" x14ac:dyDescent="0.3">
      <c r="A3" s="2"/>
      <c r="E3" s="5"/>
    </row>
    <row r="5" spans="1:5" x14ac:dyDescent="0.3">
      <c r="A5" s="2" t="s">
        <v>3</v>
      </c>
      <c r="B5" s="6">
        <v>42370</v>
      </c>
      <c r="C5" s="6"/>
      <c r="D5" s="6">
        <v>42005</v>
      </c>
    </row>
    <row r="6" spans="1:5" x14ac:dyDescent="0.3">
      <c r="A6" s="10"/>
      <c r="B6" s="6">
        <v>42735</v>
      </c>
      <c r="D6" s="6">
        <v>42369</v>
      </c>
    </row>
    <row r="7" spans="1:5" x14ac:dyDescent="0.3">
      <c r="B7" s="6"/>
      <c r="D7" s="6"/>
    </row>
    <row r="8" spans="1:5" x14ac:dyDescent="0.3">
      <c r="A8" s="2" t="s">
        <v>17</v>
      </c>
      <c r="B8" s="6"/>
      <c r="D8" s="6"/>
    </row>
    <row r="9" spans="1:5" x14ac:dyDescent="0.3">
      <c r="A9" s="1" t="s">
        <v>19</v>
      </c>
      <c r="B9" s="13">
        <f>2480+19240+210</f>
        <v>21930</v>
      </c>
      <c r="C9" s="13"/>
      <c r="D9" s="13">
        <f>730+22420+210</f>
        <v>23360</v>
      </c>
    </row>
    <row r="10" spans="1:5" x14ac:dyDescent="0.3">
      <c r="A10" s="1" t="s">
        <v>20</v>
      </c>
      <c r="B10" s="13">
        <v>1000</v>
      </c>
      <c r="C10" s="13"/>
      <c r="D10" s="13">
        <v>1529</v>
      </c>
    </row>
    <row r="11" spans="1:5" x14ac:dyDescent="0.3">
      <c r="A11" s="1" t="s">
        <v>21</v>
      </c>
      <c r="B11" s="13">
        <v>2100</v>
      </c>
      <c r="C11" s="13"/>
      <c r="D11" s="13">
        <v>1800</v>
      </c>
    </row>
    <row r="12" spans="1:5" x14ac:dyDescent="0.3">
      <c r="A12" s="1" t="s">
        <v>22</v>
      </c>
      <c r="B12" s="13">
        <v>0</v>
      </c>
      <c r="C12" s="13"/>
      <c r="D12" s="13">
        <v>0</v>
      </c>
    </row>
    <row r="13" spans="1:5" x14ac:dyDescent="0.3">
      <c r="A13" s="1" t="s">
        <v>42</v>
      </c>
      <c r="B13" s="13">
        <v>0</v>
      </c>
      <c r="C13" s="13"/>
      <c r="D13" s="13">
        <v>0</v>
      </c>
    </row>
    <row r="14" spans="1:5" x14ac:dyDescent="0.3">
      <c r="A14" s="1" t="s">
        <v>44</v>
      </c>
      <c r="B14" s="13">
        <v>19481</v>
      </c>
      <c r="C14" s="13"/>
      <c r="D14" s="13">
        <v>0</v>
      </c>
    </row>
    <row r="15" spans="1:5" x14ac:dyDescent="0.3">
      <c r="A15" s="1" t="s">
        <v>23</v>
      </c>
      <c r="B15" s="13">
        <v>1200</v>
      </c>
      <c r="C15" s="13"/>
      <c r="D15" s="13">
        <v>2100</v>
      </c>
    </row>
    <row r="16" spans="1:5" x14ac:dyDescent="0.3">
      <c r="A16" s="1" t="s">
        <v>24</v>
      </c>
      <c r="B16" s="13">
        <v>0</v>
      </c>
      <c r="C16" s="13"/>
      <c r="D16" s="13">
        <v>800</v>
      </c>
    </row>
    <row r="17" spans="1:4" x14ac:dyDescent="0.3">
      <c r="A17" s="1" t="s">
        <v>25</v>
      </c>
      <c r="B17" s="13">
        <v>190</v>
      </c>
      <c r="C17" s="13"/>
      <c r="D17" s="13">
        <v>0</v>
      </c>
    </row>
    <row r="18" spans="1:4" x14ac:dyDescent="0.3">
      <c r="A18" s="1" t="s">
        <v>26</v>
      </c>
      <c r="B18" s="13">
        <v>0</v>
      </c>
      <c r="C18" s="13"/>
      <c r="D18" s="13">
        <v>0</v>
      </c>
    </row>
    <row r="19" spans="1:4" x14ac:dyDescent="0.3">
      <c r="A19" s="2" t="s">
        <v>13</v>
      </c>
      <c r="B19" s="12">
        <f>SUM(B9:B18)</f>
        <v>45901</v>
      </c>
      <c r="C19" s="13"/>
      <c r="D19" s="12">
        <f>SUM(D9:D18)</f>
        <v>29589</v>
      </c>
    </row>
    <row r="20" spans="1:4" x14ac:dyDescent="0.3">
      <c r="C20" s="3"/>
    </row>
    <row r="21" spans="1:4" x14ac:dyDescent="0.3">
      <c r="A21" s="2" t="s">
        <v>27</v>
      </c>
    </row>
    <row r="22" spans="1:4" x14ac:dyDescent="0.3">
      <c r="A22" s="1" t="s">
        <v>28</v>
      </c>
      <c r="B22" s="14">
        <f>-2762.75</f>
        <v>-2762.75</v>
      </c>
      <c r="C22" s="14"/>
      <c r="D22" s="14">
        <v>-7218.75</v>
      </c>
    </row>
    <row r="23" spans="1:4" x14ac:dyDescent="0.3">
      <c r="A23" s="1" t="s">
        <v>29</v>
      </c>
      <c r="B23" s="13">
        <v>-1685</v>
      </c>
      <c r="C23" s="13"/>
      <c r="D23" s="13">
        <v>-280</v>
      </c>
    </row>
    <row r="24" spans="1:4" x14ac:dyDescent="0.3">
      <c r="A24" s="1" t="s">
        <v>44</v>
      </c>
      <c r="B24" s="13">
        <f>-12096.83</f>
        <v>-12096.83</v>
      </c>
      <c r="C24" s="13"/>
      <c r="D24" s="13">
        <v>0</v>
      </c>
    </row>
    <row r="25" spans="1:4" x14ac:dyDescent="0.3">
      <c r="A25" s="1" t="s">
        <v>43</v>
      </c>
      <c r="B25" s="13">
        <v>-499.5</v>
      </c>
      <c r="C25" s="13"/>
      <c r="D25" s="13">
        <v>-945</v>
      </c>
    </row>
    <row r="26" spans="1:4" x14ac:dyDescent="0.3">
      <c r="A26" s="1" t="s">
        <v>24</v>
      </c>
      <c r="B26" s="13">
        <v>0</v>
      </c>
      <c r="C26" s="13"/>
      <c r="D26" s="13">
        <v>-1000</v>
      </c>
    </row>
    <row r="27" spans="1:4" x14ac:dyDescent="0.3">
      <c r="A27" s="1" t="s">
        <v>30</v>
      </c>
      <c r="B27" s="13">
        <v>-130</v>
      </c>
      <c r="C27" s="13"/>
      <c r="D27" s="13">
        <v>0</v>
      </c>
    </row>
    <row r="28" spans="1:4" x14ac:dyDescent="0.3">
      <c r="A28" s="1" t="s">
        <v>31</v>
      </c>
      <c r="B28" s="13">
        <v>-1290</v>
      </c>
      <c r="C28" s="13"/>
      <c r="D28" s="13">
        <v>-669.25</v>
      </c>
    </row>
    <row r="29" spans="1:4" x14ac:dyDescent="0.3">
      <c r="A29" s="1" t="s">
        <v>32</v>
      </c>
      <c r="B29" s="13">
        <f>-957</f>
        <v>-957</v>
      </c>
      <c r="C29" s="13"/>
      <c r="D29" s="13">
        <v>-2020</v>
      </c>
    </row>
    <row r="30" spans="1:4" x14ac:dyDescent="0.3">
      <c r="A30" s="1" t="s">
        <v>45</v>
      </c>
      <c r="B30" s="13">
        <v>-300</v>
      </c>
      <c r="C30" s="13"/>
      <c r="D30" s="13">
        <v>-300</v>
      </c>
    </row>
    <row r="31" spans="1:4" x14ac:dyDescent="0.3">
      <c r="A31" s="1" t="s">
        <v>33</v>
      </c>
      <c r="B31" s="13">
        <v>-5000</v>
      </c>
      <c r="C31" s="13"/>
      <c r="D31" s="13">
        <v>-3000</v>
      </c>
    </row>
    <row r="32" spans="1:4" hidden="1" x14ac:dyDescent="0.3">
      <c r="A32" s="1" t="s">
        <v>34</v>
      </c>
      <c r="B32" s="13">
        <v>0</v>
      </c>
      <c r="C32" s="13"/>
      <c r="D32" s="13">
        <v>0</v>
      </c>
    </row>
    <row r="33" spans="1:4" x14ac:dyDescent="0.3">
      <c r="A33" s="1" t="s">
        <v>35</v>
      </c>
      <c r="B33" s="13">
        <v>-612</v>
      </c>
      <c r="C33" s="13"/>
      <c r="D33" s="13">
        <v>-438</v>
      </c>
    </row>
    <row r="34" spans="1:4" x14ac:dyDescent="0.3">
      <c r="A34" s="1" t="s">
        <v>36</v>
      </c>
      <c r="B34" s="13">
        <v>-17670</v>
      </c>
      <c r="C34" s="13"/>
      <c r="D34" s="13">
        <v>-14812</v>
      </c>
    </row>
    <row r="35" spans="1:4" hidden="1" x14ac:dyDescent="0.3">
      <c r="A35" s="1" t="s">
        <v>22</v>
      </c>
      <c r="B35" s="13">
        <v>0</v>
      </c>
      <c r="C35" s="13"/>
      <c r="D35" s="13">
        <v>0</v>
      </c>
    </row>
    <row r="36" spans="1:4" x14ac:dyDescent="0.3">
      <c r="A36" s="1" t="s">
        <v>47</v>
      </c>
      <c r="B36" s="13">
        <f>-913.5-25</f>
        <v>-938.5</v>
      </c>
      <c r="C36" s="13"/>
      <c r="D36" s="13">
        <v>-862</v>
      </c>
    </row>
    <row r="37" spans="1:4" x14ac:dyDescent="0.3">
      <c r="A37" s="1" t="s">
        <v>37</v>
      </c>
      <c r="B37" s="13">
        <v>-1000</v>
      </c>
      <c r="C37" s="13"/>
      <c r="D37" s="13">
        <v>-2000</v>
      </c>
    </row>
    <row r="38" spans="1:4" x14ac:dyDescent="0.3">
      <c r="A38" s="2" t="s">
        <v>38</v>
      </c>
      <c r="B38" s="12">
        <f>SUM(B22:B37)</f>
        <v>-44941.58</v>
      </c>
      <c r="C38" s="12"/>
      <c r="D38" s="12">
        <f>SUM(D22:D37)</f>
        <v>-33545</v>
      </c>
    </row>
    <row r="39" spans="1:4" x14ac:dyDescent="0.3">
      <c r="A39" s="9"/>
      <c r="B39" s="13"/>
      <c r="C39" s="13"/>
      <c r="D39" s="13"/>
    </row>
    <row r="40" spans="1:4" x14ac:dyDescent="0.3">
      <c r="A40" s="1" t="s">
        <v>16</v>
      </c>
      <c r="B40" s="13">
        <v>0</v>
      </c>
      <c r="C40" s="13"/>
      <c r="D40" s="13">
        <v>0</v>
      </c>
    </row>
    <row r="41" spans="1:4" x14ac:dyDescent="0.3">
      <c r="A41" s="8"/>
      <c r="B41" s="15"/>
      <c r="C41" s="13"/>
      <c r="D41" s="15"/>
    </row>
    <row r="42" spans="1:4" x14ac:dyDescent="0.3">
      <c r="A42" s="2" t="s">
        <v>1</v>
      </c>
      <c r="B42" s="12">
        <f>SUM(B19,B38,B40)</f>
        <v>959.41999999999825</v>
      </c>
      <c r="C42" s="12"/>
      <c r="D42" s="12">
        <f>SUM(D19,D38,D40)</f>
        <v>-3956</v>
      </c>
    </row>
    <row r="43" spans="1:4" x14ac:dyDescent="0.3">
      <c r="A43" s="2"/>
      <c r="B43" s="7"/>
      <c r="D43" s="7"/>
    </row>
    <row r="48" spans="1:4" ht="15.75" customHeight="1" x14ac:dyDescent="0.3"/>
  </sheetData>
  <phoneticPr fontId="0" type="noConversion"/>
  <printOptions gridLinesSet="0"/>
  <pageMargins left="0.75" right="0.75" top="0.5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workbookViewId="0">
      <selection activeCell="A2" sqref="A2"/>
    </sheetView>
  </sheetViews>
  <sheetFormatPr defaultColWidth="10.44140625" defaultRowHeight="15.6" x14ac:dyDescent="0.3"/>
  <cols>
    <col min="1" max="1" width="45.109375" style="1" bestFit="1" customWidth="1"/>
    <col min="2" max="2" width="5.109375" style="1" hidden="1" customWidth="1"/>
    <col min="3" max="3" width="4.6640625" style="1" hidden="1" customWidth="1"/>
    <col min="4" max="4" width="4.88671875" style="1" hidden="1" customWidth="1"/>
    <col min="5" max="5" width="17.33203125" style="13" customWidth="1"/>
    <col min="6" max="6" width="0.44140625" style="1" customWidth="1"/>
    <col min="7" max="7" width="17.33203125" style="13" customWidth="1"/>
    <col min="8" max="8" width="10.44140625" style="1"/>
    <col min="9" max="9" width="12" style="1" customWidth="1"/>
    <col min="10" max="16384" width="10.44140625" style="1"/>
  </cols>
  <sheetData>
    <row r="1" spans="1:7" ht="18" x14ac:dyDescent="0.35">
      <c r="A1" s="17" t="s">
        <v>18</v>
      </c>
    </row>
    <row r="4" spans="1:7" x14ac:dyDescent="0.3">
      <c r="A4" s="2" t="s">
        <v>4</v>
      </c>
      <c r="B4" s="2"/>
      <c r="E4" s="16">
        <v>42735</v>
      </c>
      <c r="F4" s="2"/>
      <c r="G4" s="16">
        <v>42369</v>
      </c>
    </row>
    <row r="7" spans="1:7" x14ac:dyDescent="0.3">
      <c r="A7" s="11" t="s">
        <v>5</v>
      </c>
    </row>
    <row r="9" spans="1:7" x14ac:dyDescent="0.3">
      <c r="A9" s="1" t="s">
        <v>6</v>
      </c>
      <c r="E9" s="13">
        <v>550</v>
      </c>
      <c r="F9" s="13"/>
      <c r="G9" s="13">
        <v>750</v>
      </c>
    </row>
    <row r="10" spans="1:7" hidden="1" x14ac:dyDescent="0.3">
      <c r="A10" s="1" t="s">
        <v>39</v>
      </c>
      <c r="E10" s="13">
        <v>0</v>
      </c>
      <c r="F10" s="13"/>
      <c r="G10" s="13">
        <v>0</v>
      </c>
    </row>
    <row r="11" spans="1:7" x14ac:dyDescent="0.3">
      <c r="A11" s="1" t="s">
        <v>40</v>
      </c>
      <c r="E11" s="13">
        <v>6931.65</v>
      </c>
      <c r="F11" s="13"/>
      <c r="G11" s="13">
        <v>7150.23</v>
      </c>
    </row>
    <row r="12" spans="1:7" x14ac:dyDescent="0.3">
      <c r="A12" s="1" t="s">
        <v>41</v>
      </c>
      <c r="E12" s="13">
        <v>46686.45</v>
      </c>
      <c r="F12" s="13"/>
      <c r="G12" s="13">
        <v>46686.45</v>
      </c>
    </row>
    <row r="13" spans="1:7" x14ac:dyDescent="0.3">
      <c r="F13" s="13"/>
    </row>
    <row r="14" spans="1:7" x14ac:dyDescent="0.3">
      <c r="A14" s="2" t="s">
        <v>7</v>
      </c>
      <c r="B14" s="2"/>
      <c r="C14" s="2"/>
      <c r="E14" s="12">
        <f>SUM(E9:E13)</f>
        <v>54168.1</v>
      </c>
      <c r="F14" s="7" t="e">
        <f>#REF!+#REF!</f>
        <v>#REF!</v>
      </c>
      <c r="G14" s="12">
        <f>SUM(G9:G13)</f>
        <v>54586.679999999993</v>
      </c>
    </row>
    <row r="15" spans="1:7" x14ac:dyDescent="0.3">
      <c r="D15" s="1" t="s">
        <v>8</v>
      </c>
    </row>
    <row r="16" spans="1:7" ht="15.75" customHeight="1" x14ac:dyDescent="0.3">
      <c r="A16" s="2" t="s">
        <v>9</v>
      </c>
    </row>
    <row r="17" spans="1:7" ht="15.75" customHeight="1" x14ac:dyDescent="0.3"/>
    <row r="18" spans="1:7" ht="15.75" customHeight="1" x14ac:dyDescent="0.3">
      <c r="A18" s="2" t="s">
        <v>14</v>
      </c>
      <c r="B18" s="1">
        <v>5</v>
      </c>
    </row>
    <row r="19" spans="1:7" ht="15.75" customHeight="1" x14ac:dyDescent="0.3">
      <c r="A19" s="1" t="s">
        <v>0</v>
      </c>
      <c r="C19" s="7">
        <f>SUM(C20)</f>
        <v>1000000</v>
      </c>
      <c r="E19" s="13">
        <f>SUM(G22)</f>
        <v>53208.68</v>
      </c>
      <c r="G19" s="13">
        <v>57164.68</v>
      </c>
    </row>
    <row r="20" spans="1:7" ht="15.75" customHeight="1" x14ac:dyDescent="0.3">
      <c r="A20" s="1" t="s">
        <v>1</v>
      </c>
      <c r="C20" s="4">
        <v>1000000</v>
      </c>
      <c r="E20" s="13">
        <v>959.42</v>
      </c>
      <c r="G20" s="13">
        <v>-3956</v>
      </c>
    </row>
    <row r="21" spans="1:7" ht="15.75" customHeight="1" x14ac:dyDescent="0.3"/>
    <row r="22" spans="1:7" ht="15.75" customHeight="1" x14ac:dyDescent="0.3">
      <c r="A22" s="2" t="s">
        <v>10</v>
      </c>
      <c r="C22" s="7" t="e">
        <f>SUM(C19,#REF!)</f>
        <v>#REF!</v>
      </c>
      <c r="E22" s="12">
        <f>SUM(E19:E21)</f>
        <v>54168.1</v>
      </c>
      <c r="F22" s="12">
        <f>SUM(F20:F21)</f>
        <v>0</v>
      </c>
      <c r="G22" s="12">
        <f>SUM(G19:G21)</f>
        <v>53208.68</v>
      </c>
    </row>
    <row r="23" spans="1:7" ht="15.75" customHeight="1" x14ac:dyDescent="0.3">
      <c r="A23" s="2"/>
      <c r="C23" s="7"/>
    </row>
    <row r="24" spans="1:7" ht="15.75" customHeight="1" x14ac:dyDescent="0.3">
      <c r="A24" s="2" t="s">
        <v>11</v>
      </c>
    </row>
    <row r="25" spans="1:7" ht="15.75" customHeight="1" x14ac:dyDescent="0.3">
      <c r="A25" s="1" t="s">
        <v>46</v>
      </c>
      <c r="C25" s="3">
        <v>2654924</v>
      </c>
      <c r="E25" s="13">
        <v>0</v>
      </c>
      <c r="G25" s="13">
        <v>1378</v>
      </c>
    </row>
    <row r="26" spans="1:7" ht="15.75" customHeight="1" x14ac:dyDescent="0.3"/>
    <row r="27" spans="1:7" ht="15.75" customHeight="1" x14ac:dyDescent="0.3">
      <c r="A27" s="2" t="s">
        <v>12</v>
      </c>
      <c r="C27" s="7">
        <f>SUM(C25:C26)</f>
        <v>2654924</v>
      </c>
      <c r="E27" s="12">
        <f>SUM(E25:E26)</f>
        <v>0</v>
      </c>
      <c r="F27" s="12">
        <f>SUM(F25:F26)</f>
        <v>0</v>
      </c>
      <c r="G27" s="12">
        <f>SUM(G25:G26)</f>
        <v>1378</v>
      </c>
    </row>
    <row r="28" spans="1:7" ht="15.75" customHeight="1" x14ac:dyDescent="0.3">
      <c r="A28" s="2"/>
      <c r="C28" s="7"/>
    </row>
    <row r="29" spans="1:7" ht="15.75" customHeight="1" x14ac:dyDescent="0.3">
      <c r="A29" s="2" t="s">
        <v>15</v>
      </c>
      <c r="B29" s="2"/>
      <c r="C29" s="7" t="e">
        <f>SUM(C22:C23,C27)</f>
        <v>#REF!</v>
      </c>
      <c r="D29" s="7" t="s">
        <v>2</v>
      </c>
      <c r="E29" s="12">
        <f>SUM(E22,E27)</f>
        <v>54168.1</v>
      </c>
      <c r="F29" s="12">
        <f>SUM(F22,F27)</f>
        <v>0</v>
      </c>
      <c r="G29" s="12">
        <f>SUM(G22,G27)</f>
        <v>54586.68</v>
      </c>
    </row>
  </sheetData>
  <phoneticPr fontId="0" type="noConversion"/>
  <printOptions gridLinesSet="0"/>
  <pageMargins left="0.75" right="0.75" top="0.5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RESULTATRÄKNING</vt:lpstr>
      <vt:lpstr>BALANSRÄKNING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årsbokslut 1995</dc:title>
  <dc:creator>Ampex Media Europa Ltd.</dc:creator>
  <cp:lastModifiedBy>Bitte</cp:lastModifiedBy>
  <cp:lastPrinted>2015-01-25T15:05:54Z</cp:lastPrinted>
  <dcterms:created xsi:type="dcterms:W3CDTF">1998-03-21T11:59:05Z</dcterms:created>
  <dcterms:modified xsi:type="dcterms:W3CDTF">2017-01-22T16:34:00Z</dcterms:modified>
</cp:coreProperties>
</file>