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tte\Dropbox\Beauceronklubben\Möteshandlingar\Årsmöten\Årsmöte 2017\"/>
    </mc:Choice>
  </mc:AlternateContent>
  <bookViews>
    <workbookView xWindow="852" yWindow="8748" windowWidth="9372" windowHeight="4380" tabRatio="599"/>
  </bookViews>
  <sheets>
    <sheet name="Budget 2017" sheetId="2" r:id="rId1"/>
  </sheets>
  <definedNames>
    <definedName name="_xlnm.Print_Area" localSheetId="0">'Budget 2017'!$A$1:$D$40</definedName>
  </definedNames>
  <calcPr calcId="152511"/>
</workbook>
</file>

<file path=xl/calcChain.xml><?xml version="1.0" encoding="utf-8"?>
<calcChain xmlns="http://schemas.openxmlformats.org/spreadsheetml/2006/main">
  <c r="C34" i="2" l="1"/>
  <c r="C25" i="2"/>
  <c r="C7" i="2"/>
  <c r="D36" i="2"/>
  <c r="D17" i="2"/>
  <c r="D40" i="2" l="1"/>
  <c r="N30" i="2"/>
  <c r="L30" i="2" l="1"/>
  <c r="K34" i="2"/>
  <c r="L20" i="2" l="1"/>
  <c r="K32" i="2"/>
  <c r="K33" i="2" s="1"/>
  <c r="K35" i="2" s="1"/>
  <c r="B36" i="2" l="1"/>
  <c r="B17" i="2"/>
  <c r="B40" i="2" l="1"/>
  <c r="C36" i="2" l="1"/>
  <c r="C17" i="2" l="1"/>
  <c r="C40" i="2" s="1"/>
</calcChain>
</file>

<file path=xl/comments1.xml><?xml version="1.0" encoding="utf-8"?>
<comments xmlns="http://schemas.openxmlformats.org/spreadsheetml/2006/main">
  <authors>
    <author>Bitte</author>
  </authors>
  <commentList>
    <comment ref="B35" authorId="0" shapeId="0">
      <text>
        <r>
          <rPr>
            <b/>
            <sz val="9"/>
            <color indexed="81"/>
            <rFont val="Tahoma"/>
            <family val="2"/>
          </rPr>
          <t>Bitte:</t>
        </r>
        <r>
          <rPr>
            <sz val="9"/>
            <color indexed="81"/>
            <rFont val="Tahoma"/>
            <family val="2"/>
          </rPr>
          <t xml:space="preserve">
Draghundsportförbundet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Bitte:</t>
        </r>
        <r>
          <rPr>
            <sz val="9"/>
            <color indexed="81"/>
            <rFont val="Tahoma"/>
            <family val="2"/>
          </rPr>
          <t xml:space="preserve">
avser två år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Bitte:</t>
        </r>
        <r>
          <rPr>
            <sz val="9"/>
            <color indexed="81"/>
            <rFont val="Tahoma"/>
            <family val="2"/>
          </rPr>
          <t xml:space="preserve">
Draghundsportförbundet
</t>
        </r>
      </text>
    </comment>
  </commentList>
</comments>
</file>

<file path=xl/sharedStrings.xml><?xml version="1.0" encoding="utf-8"?>
<sst xmlns="http://schemas.openxmlformats.org/spreadsheetml/2006/main" count="51" uniqueCount="48">
  <si>
    <t>Årets resultat</t>
  </si>
  <si>
    <t xml:space="preserve">RESULTATRÄKNING                     </t>
  </si>
  <si>
    <t>Summa intäkter</t>
  </si>
  <si>
    <t>Ränteintäkter</t>
  </si>
  <si>
    <t>Intäkter</t>
  </si>
  <si>
    <t>Svenska Beauceronklubben</t>
  </si>
  <si>
    <t>Medlemsintäkter</t>
  </si>
  <si>
    <t>Annonsförsäljning Dubbelsporren</t>
  </si>
  <si>
    <t>Uppfödarregister</t>
  </si>
  <si>
    <t>Raskompendium</t>
  </si>
  <si>
    <t>MH, korning, vallanlag, exteriör</t>
  </si>
  <si>
    <t>Läger</t>
  </si>
  <si>
    <t>Övriga intäkter</t>
  </si>
  <si>
    <t xml:space="preserve">Kostnader  </t>
  </si>
  <si>
    <t>Reklam och PR</t>
  </si>
  <si>
    <t>Stambokföringsavgifter</t>
  </si>
  <si>
    <t>Årsmöte</t>
  </si>
  <si>
    <t>Priser, presenter, lotter</t>
  </si>
  <si>
    <t>Kongress och konferens</t>
  </si>
  <si>
    <t>Utbildning</t>
  </si>
  <si>
    <t>Försäkring SBK</t>
  </si>
  <si>
    <t>Dubbelsporren</t>
  </si>
  <si>
    <t>Avgifter Plusgiro</t>
  </si>
  <si>
    <t>Medlemsavgifter</t>
  </si>
  <si>
    <t>Summa kostnader</t>
  </si>
  <si>
    <t>Försäljning klubbshop, lotter m.m.</t>
  </si>
  <si>
    <t>MH, korning</t>
  </si>
  <si>
    <t>Rasspecial</t>
  </si>
  <si>
    <t>Gåvor och donationer</t>
  </si>
  <si>
    <t>Budget
2016</t>
  </si>
  <si>
    <t>Prenumeranter Dubbelsporren</t>
  </si>
  <si>
    <t>DS</t>
  </si>
  <si>
    <t>Porto</t>
  </si>
  <si>
    <t>Tryck</t>
  </si>
  <si>
    <t>Summa</t>
  </si>
  <si>
    <t>x 4</t>
  </si>
  <si>
    <t>Frimäken etc</t>
  </si>
  <si>
    <t>Rollups</t>
  </si>
  <si>
    <t>Fat och rosetter</t>
  </si>
  <si>
    <t>Rasspecial och 25 års-jubileum</t>
  </si>
  <si>
    <t>Kuvert</t>
  </si>
  <si>
    <t>Vallningsläger</t>
  </si>
  <si>
    <t>Någon som ansökt till årsmötet? Rasspecial?</t>
  </si>
  <si>
    <t>utfall-14</t>
  </si>
  <si>
    <t>utfall -14</t>
  </si>
  <si>
    <t>Utfall
2016</t>
  </si>
  <si>
    <t>Budget
2017</t>
  </si>
  <si>
    <t>Budget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</si>
</sst>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1" fontId="3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wrapText="1"/>
    </xf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6" fillId="0" borderId="0" xfId="0" applyFont="1"/>
    <xf numFmtId="3" fontId="1" fillId="0" borderId="0" xfId="0" applyNumberFormat="1" applyFont="1" applyFill="1" applyAlignment="1">
      <alignment horizontal="right"/>
    </xf>
    <xf numFmtId="0" fontId="1" fillId="0" borderId="0" xfId="0" quotePrefix="1" applyFont="1"/>
    <xf numFmtId="3" fontId="1" fillId="0" borderId="0" xfId="0" applyNumberFormat="1" applyFont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tabSelected="1" zoomScale="85" zoomScaleNormal="85" workbookViewId="0">
      <selection activeCell="A3" sqref="A3"/>
    </sheetView>
  </sheetViews>
  <sheetFormatPr defaultColWidth="9.109375" defaultRowHeight="15.6" x14ac:dyDescent="0.3"/>
  <cols>
    <col min="1" max="1" width="42.88671875" style="1" customWidth="1"/>
    <col min="2" max="4" width="12.6640625" style="8" customWidth="1"/>
    <col min="6" max="6" width="12.109375" style="1" customWidth="1"/>
    <col min="7" max="7" width="10.5546875" style="1" customWidth="1"/>
    <col min="8" max="10" width="9.109375" style="1"/>
    <col min="11" max="11" width="12" style="15" customWidth="1"/>
    <col min="12" max="16384" width="9.109375" style="1"/>
  </cols>
  <sheetData>
    <row r="1" spans="1:10" ht="17.399999999999999" x14ac:dyDescent="0.3">
      <c r="A1" s="12" t="s">
        <v>5</v>
      </c>
      <c r="F1"/>
    </row>
    <row r="2" spans="1:10" ht="17.399999999999999" x14ac:dyDescent="0.3">
      <c r="A2" s="12" t="s">
        <v>47</v>
      </c>
      <c r="F2" s="3"/>
    </row>
    <row r="3" spans="1:10" x14ac:dyDescent="0.3">
      <c r="A3" s="2"/>
      <c r="F3" s="3"/>
    </row>
    <row r="4" spans="1:10" ht="31.2" x14ac:dyDescent="0.3">
      <c r="A4" s="2" t="s">
        <v>1</v>
      </c>
      <c r="B4" s="9" t="s">
        <v>46</v>
      </c>
      <c r="C4" s="6" t="s">
        <v>45</v>
      </c>
      <c r="D4" s="9" t="s">
        <v>29</v>
      </c>
    </row>
    <row r="5" spans="1:10" x14ac:dyDescent="0.3">
      <c r="B5" s="7"/>
      <c r="C5" s="7"/>
      <c r="D5" s="7"/>
    </row>
    <row r="6" spans="1:10" x14ac:dyDescent="0.3">
      <c r="A6" s="2" t="s">
        <v>4</v>
      </c>
      <c r="B6" s="7"/>
      <c r="C6" s="7"/>
      <c r="D6" s="7"/>
    </row>
    <row r="7" spans="1:10" x14ac:dyDescent="0.3">
      <c r="A7" s="1" t="s">
        <v>6</v>
      </c>
      <c r="B7" s="8">
        <v>23350</v>
      </c>
      <c r="C7" s="8">
        <f>2480+19240</f>
        <v>21720</v>
      </c>
      <c r="D7" s="8">
        <v>23000</v>
      </c>
    </row>
    <row r="8" spans="1:10" x14ac:dyDescent="0.3">
      <c r="A8" s="1" t="s">
        <v>30</v>
      </c>
      <c r="B8" s="8">
        <v>210</v>
      </c>
      <c r="C8" s="8">
        <v>210</v>
      </c>
      <c r="D8" s="8">
        <v>630</v>
      </c>
    </row>
    <row r="9" spans="1:10" x14ac:dyDescent="0.3">
      <c r="A9" s="1" t="s">
        <v>7</v>
      </c>
      <c r="B9" s="8">
        <v>1000</v>
      </c>
      <c r="C9" s="8">
        <v>1000</v>
      </c>
      <c r="D9" s="8">
        <v>2000</v>
      </c>
    </row>
    <row r="10" spans="1:10" x14ac:dyDescent="0.3">
      <c r="A10" s="1" t="s">
        <v>8</v>
      </c>
      <c r="B10" s="8">
        <v>2100</v>
      </c>
      <c r="C10" s="8">
        <v>2100</v>
      </c>
      <c r="D10" s="8">
        <v>2000</v>
      </c>
    </row>
    <row r="11" spans="1:10" x14ac:dyDescent="0.3">
      <c r="A11" s="1" t="s">
        <v>25</v>
      </c>
      <c r="B11" s="8">
        <v>0</v>
      </c>
      <c r="C11" s="8">
        <v>0</v>
      </c>
      <c r="D11" s="8">
        <v>0</v>
      </c>
    </row>
    <row r="12" spans="1:10" x14ac:dyDescent="0.3">
      <c r="A12" s="1" t="s">
        <v>9</v>
      </c>
      <c r="B12" s="8">
        <v>0</v>
      </c>
      <c r="C12" s="8">
        <v>0</v>
      </c>
      <c r="D12" s="8">
        <v>0</v>
      </c>
    </row>
    <row r="13" spans="1:10" x14ac:dyDescent="0.3">
      <c r="A13" s="1" t="s">
        <v>27</v>
      </c>
      <c r="B13" s="13">
        <v>0</v>
      </c>
      <c r="C13" s="8">
        <v>19481</v>
      </c>
      <c r="D13" s="13">
        <v>17000</v>
      </c>
      <c r="H13" s="1" t="s">
        <v>43</v>
      </c>
      <c r="J13" s="1" t="s">
        <v>39</v>
      </c>
    </row>
    <row r="14" spans="1:10" x14ac:dyDescent="0.3">
      <c r="A14" s="1" t="s">
        <v>10</v>
      </c>
      <c r="B14" s="8">
        <v>1500</v>
      </c>
      <c r="C14" s="8">
        <v>1200</v>
      </c>
      <c r="D14" s="8">
        <v>1500</v>
      </c>
    </row>
    <row r="15" spans="1:10" x14ac:dyDescent="0.3">
      <c r="A15" s="1" t="s">
        <v>11</v>
      </c>
      <c r="B15" s="13">
        <v>1000</v>
      </c>
      <c r="C15" s="8">
        <v>0</v>
      </c>
      <c r="D15" s="13">
        <v>1000</v>
      </c>
    </row>
    <row r="16" spans="1:10" x14ac:dyDescent="0.3">
      <c r="A16" s="1" t="s">
        <v>12</v>
      </c>
      <c r="B16" s="8">
        <v>0</v>
      </c>
      <c r="C16" s="8">
        <v>190</v>
      </c>
      <c r="D16" s="8">
        <v>0</v>
      </c>
    </row>
    <row r="17" spans="1:14" x14ac:dyDescent="0.3">
      <c r="A17" s="2" t="s">
        <v>2</v>
      </c>
      <c r="B17" s="7">
        <f>SUM(B7:B16)</f>
        <v>29160</v>
      </c>
      <c r="C17" s="7">
        <f>SUM(C7:C16)</f>
        <v>45901</v>
      </c>
      <c r="D17" s="7">
        <f>SUM(D7:D16)</f>
        <v>47130</v>
      </c>
    </row>
    <row r="19" spans="1:14" x14ac:dyDescent="0.3">
      <c r="A19" s="2" t="s">
        <v>13</v>
      </c>
    </row>
    <row r="20" spans="1:14" x14ac:dyDescent="0.3">
      <c r="A20" s="1" t="s">
        <v>14</v>
      </c>
      <c r="B20" s="10">
        <v>-2000</v>
      </c>
      <c r="C20" s="10">
        <v>-2762.75</v>
      </c>
      <c r="D20" s="10">
        <v>-2000</v>
      </c>
      <c r="J20" s="1" t="s">
        <v>37</v>
      </c>
      <c r="K20" s="15">
        <v>5250</v>
      </c>
      <c r="L20" s="17">
        <f>SUM(C20,K20)</f>
        <v>2487.25</v>
      </c>
    </row>
    <row r="21" spans="1:14" x14ac:dyDescent="0.3">
      <c r="A21" s="1" t="s">
        <v>15</v>
      </c>
      <c r="B21" s="8">
        <v>-1500</v>
      </c>
      <c r="C21" s="8">
        <v>-1685</v>
      </c>
      <c r="D21" s="8">
        <v>-500</v>
      </c>
    </row>
    <row r="22" spans="1:14" x14ac:dyDescent="0.3">
      <c r="A22" s="1" t="s">
        <v>27</v>
      </c>
      <c r="B22" s="8">
        <v>0</v>
      </c>
      <c r="C22" s="8">
        <v>-12096.83</v>
      </c>
      <c r="D22" s="8">
        <v>-15000</v>
      </c>
    </row>
    <row r="23" spans="1:14" x14ac:dyDescent="0.3">
      <c r="A23" s="1" t="s">
        <v>26</v>
      </c>
      <c r="B23" s="8">
        <v>-500</v>
      </c>
      <c r="C23" s="8">
        <v>-499.5</v>
      </c>
      <c r="D23" s="8">
        <v>-1000</v>
      </c>
    </row>
    <row r="24" spans="1:14" x14ac:dyDescent="0.3">
      <c r="A24" s="1" t="s">
        <v>11</v>
      </c>
      <c r="B24" s="8">
        <v>0</v>
      </c>
      <c r="C24" s="8">
        <v>0</v>
      </c>
      <c r="D24" s="8">
        <v>-1000</v>
      </c>
      <c r="J24" s="1" t="s">
        <v>41</v>
      </c>
    </row>
    <row r="25" spans="1:14" x14ac:dyDescent="0.3">
      <c r="A25" s="1" t="s">
        <v>36</v>
      </c>
      <c r="B25" s="8">
        <v>-200</v>
      </c>
      <c r="C25" s="8">
        <f>-130</f>
        <v>-130</v>
      </c>
      <c r="D25" s="8">
        <v>-200</v>
      </c>
    </row>
    <row r="26" spans="1:14" x14ac:dyDescent="0.3">
      <c r="A26" s="1" t="s">
        <v>16</v>
      </c>
      <c r="B26" s="8">
        <v>-1000</v>
      </c>
      <c r="C26" s="8">
        <v>-1290</v>
      </c>
      <c r="D26" s="8">
        <v>-1000</v>
      </c>
    </row>
    <row r="27" spans="1:14" x14ac:dyDescent="0.3">
      <c r="A27" s="1" t="s">
        <v>17</v>
      </c>
      <c r="B27" s="13">
        <v>0</v>
      </c>
      <c r="C27" s="8">
        <v>-957</v>
      </c>
      <c r="D27" s="13">
        <v>0</v>
      </c>
      <c r="H27" s="1" t="s">
        <v>44</v>
      </c>
      <c r="J27" s="1" t="s">
        <v>38</v>
      </c>
      <c r="L27" s="1" t="s">
        <v>42</v>
      </c>
    </row>
    <row r="28" spans="1:14" x14ac:dyDescent="0.3">
      <c r="A28" s="1" t="s">
        <v>28</v>
      </c>
      <c r="B28" s="8">
        <v>0</v>
      </c>
      <c r="C28" s="8">
        <v>-300</v>
      </c>
      <c r="D28" s="8">
        <v>0</v>
      </c>
    </row>
    <row r="29" spans="1:14" x14ac:dyDescent="0.3">
      <c r="A29" s="1" t="s">
        <v>18</v>
      </c>
      <c r="B29" s="13">
        <v>-4000</v>
      </c>
      <c r="C29" s="8">
        <v>-5000</v>
      </c>
      <c r="D29" s="13">
        <v>-4000</v>
      </c>
      <c r="K29" s="16" t="s">
        <v>31</v>
      </c>
    </row>
    <row r="30" spans="1:14" x14ac:dyDescent="0.3">
      <c r="A30" s="1" t="s">
        <v>19</v>
      </c>
      <c r="B30" s="13">
        <v>0</v>
      </c>
      <c r="C30" s="8">
        <v>0</v>
      </c>
      <c r="D30" s="13">
        <v>-2000</v>
      </c>
      <c r="J30" s="1" t="s">
        <v>32</v>
      </c>
      <c r="K30" s="15">
        <v>1378</v>
      </c>
      <c r="L30" s="1">
        <f>K30*4</f>
        <v>5512</v>
      </c>
      <c r="N30" s="1">
        <f>1378/13</f>
        <v>106</v>
      </c>
    </row>
    <row r="31" spans="1:14" x14ac:dyDescent="0.3">
      <c r="A31" s="1" t="s">
        <v>20</v>
      </c>
      <c r="B31" s="8">
        <v>-700</v>
      </c>
      <c r="C31" s="8">
        <v>-612</v>
      </c>
      <c r="D31" s="8">
        <v>-500</v>
      </c>
      <c r="J31" s="1" t="s">
        <v>33</v>
      </c>
      <c r="K31" s="15">
        <v>2870</v>
      </c>
    </row>
    <row r="32" spans="1:14" x14ac:dyDescent="0.3">
      <c r="A32" s="1" t="s">
        <v>21</v>
      </c>
      <c r="B32" s="8">
        <v>-17700</v>
      </c>
      <c r="C32" s="8">
        <v>-17670</v>
      </c>
      <c r="D32" s="8">
        <v>-18000</v>
      </c>
      <c r="J32" s="1" t="s">
        <v>34</v>
      </c>
      <c r="K32" s="15">
        <f>SUM(K30:K31)</f>
        <v>4248</v>
      </c>
    </row>
    <row r="33" spans="1:11" x14ac:dyDescent="0.3">
      <c r="A33" s="1" t="s">
        <v>9</v>
      </c>
      <c r="B33" s="8">
        <v>0</v>
      </c>
      <c r="C33" s="8">
        <v>0</v>
      </c>
      <c r="D33" s="8">
        <v>0</v>
      </c>
      <c r="J33" s="14" t="s">
        <v>35</v>
      </c>
      <c r="K33" s="15">
        <f>K32*4</f>
        <v>16992</v>
      </c>
    </row>
    <row r="34" spans="1:11" x14ac:dyDescent="0.3">
      <c r="A34" s="1" t="s">
        <v>22</v>
      </c>
      <c r="B34" s="8">
        <v>-1000</v>
      </c>
      <c r="C34" s="8">
        <f>-913.5-25</f>
        <v>-938.5</v>
      </c>
      <c r="D34" s="8">
        <v>-900</v>
      </c>
      <c r="J34" s="1" t="s">
        <v>40</v>
      </c>
      <c r="K34" s="15">
        <f>550*2</f>
        <v>1100</v>
      </c>
    </row>
    <row r="35" spans="1:11" x14ac:dyDescent="0.3">
      <c r="A35" s="1" t="s">
        <v>23</v>
      </c>
      <c r="B35" s="11">
        <v>-1000</v>
      </c>
      <c r="C35" s="11">
        <v>-1000</v>
      </c>
      <c r="D35" s="11">
        <v>-1000</v>
      </c>
      <c r="K35" s="15">
        <f>SUM(K33:K34)</f>
        <v>18092</v>
      </c>
    </row>
    <row r="36" spans="1:11" x14ac:dyDescent="0.3">
      <c r="A36" s="2" t="s">
        <v>24</v>
      </c>
      <c r="B36" s="7">
        <f>SUM(B20:B35)</f>
        <v>-29600</v>
      </c>
      <c r="C36" s="7">
        <f>SUM(C20:C35)</f>
        <v>-44941.58</v>
      </c>
      <c r="D36" s="7">
        <f>SUM(D20:D35)</f>
        <v>-47100</v>
      </c>
    </row>
    <row r="37" spans="1:11" x14ac:dyDescent="0.3">
      <c r="A37" s="5"/>
    </row>
    <row r="38" spans="1:11" x14ac:dyDescent="0.3">
      <c r="A38" s="1" t="s">
        <v>3</v>
      </c>
      <c r="B38" s="8">
        <v>0</v>
      </c>
      <c r="C38" s="8">
        <v>0</v>
      </c>
      <c r="D38" s="8">
        <v>0</v>
      </c>
    </row>
    <row r="39" spans="1:11" x14ac:dyDescent="0.3">
      <c r="A39" s="4"/>
      <c r="B39" s="11"/>
      <c r="C39" s="11"/>
      <c r="D39" s="11"/>
    </row>
    <row r="40" spans="1:11" x14ac:dyDescent="0.3">
      <c r="A40" s="2" t="s">
        <v>0</v>
      </c>
      <c r="B40" s="7">
        <f>SUM(B17,B36,B38)</f>
        <v>-440</v>
      </c>
      <c r="C40" s="7">
        <f>SUM(C17,C36,C38)</f>
        <v>959.41999999999825</v>
      </c>
      <c r="D40" s="7">
        <f>SUM(D17,D36,D38)</f>
        <v>30</v>
      </c>
    </row>
    <row r="41" spans="1:11" x14ac:dyDescent="0.3">
      <c r="A41" s="2"/>
      <c r="B41" s="7"/>
      <c r="C41" s="7"/>
      <c r="D41" s="7"/>
    </row>
    <row r="46" spans="1:11" ht="15.75" customHeight="1" x14ac:dyDescent="0.3"/>
  </sheetData>
  <phoneticPr fontId="0" type="noConversion"/>
  <pageMargins left="0.74803149606299213" right="0.74803149606299213" top="0.51181102362204722" bottom="0.98425196850393704" header="0.51181102362204722" footer="0.51181102362204722"/>
  <pageSetup paperSize="9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Budget 2017</vt:lpstr>
      <vt:lpstr>'Budget 2017'!Utskriftsområde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årsbokslut 1995</dc:title>
  <dc:creator>Ampex Media Europa Ltd.</dc:creator>
  <cp:lastModifiedBy>Bitte</cp:lastModifiedBy>
  <cp:lastPrinted>2017-01-22T14:01:56Z</cp:lastPrinted>
  <dcterms:created xsi:type="dcterms:W3CDTF">1998-03-21T11:59:05Z</dcterms:created>
  <dcterms:modified xsi:type="dcterms:W3CDTF">2017-01-23T18:54:10Z</dcterms:modified>
</cp:coreProperties>
</file>